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9727" windowHeight="7318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<sst xmlns="http://schemas.openxmlformats.org/spreadsheetml/2006/main" count="176" uniqueCount="166">
  <si>
    <t>Акт</t>
  </si>
  <si>
    <t xml:space="preserve">                              Ревизией установлено:</t>
  </si>
  <si>
    <t>в т.ч.</t>
  </si>
  <si>
    <t>Уфимский лакокрасочный завод</t>
  </si>
  <si>
    <t xml:space="preserve">Средняя зарплата на 1 работающего </t>
  </si>
  <si>
    <t xml:space="preserve">Средняя численность работающих </t>
  </si>
  <si>
    <t>Заработная плата в составе затрат составляет</t>
  </si>
  <si>
    <t>1.  Население</t>
  </si>
  <si>
    <t xml:space="preserve">1. Уфаводоканал </t>
  </si>
  <si>
    <t>2. Башинформсвязь</t>
  </si>
  <si>
    <t xml:space="preserve">Председатель ревизионной </t>
  </si>
  <si>
    <t>М.Г. Файзуллин</t>
  </si>
  <si>
    <t xml:space="preserve">Член ревизионной комиссии                                                                                                          </t>
  </si>
  <si>
    <t xml:space="preserve">А.Т. Тимергалеева                    </t>
  </si>
  <si>
    <t>Председатель правления ТСЖ «Дема»</t>
  </si>
  <si>
    <t>И.С. Кульсарин</t>
  </si>
  <si>
    <t xml:space="preserve"> страхов.взносы ПФ</t>
  </si>
  <si>
    <t xml:space="preserve">  НДФЛ</t>
  </si>
  <si>
    <t xml:space="preserve"> страх.взносы  от несчаст.случ 0,2 %                            </t>
  </si>
  <si>
    <t xml:space="preserve"> из них на з/плату  </t>
  </si>
  <si>
    <t xml:space="preserve"> на хоз.расходы</t>
  </si>
  <si>
    <t xml:space="preserve"> прочие расходы</t>
  </si>
  <si>
    <t>за краску</t>
  </si>
  <si>
    <t>Бухгалтер ТСЖ</t>
  </si>
  <si>
    <t>ООО "Энергострой"</t>
  </si>
  <si>
    <t>ИП Пажера</t>
  </si>
  <si>
    <t>Уфимское предприятие "Водомер"</t>
  </si>
  <si>
    <t>водомеры</t>
  </si>
  <si>
    <t>Грозненская 69 кв.15 Волоскова</t>
  </si>
  <si>
    <t>Грозненская 69 кв.122 Рожкова</t>
  </si>
  <si>
    <t>Грозненская 69/1 кв.111 Старостин</t>
  </si>
  <si>
    <t>3.МУП УИС за горячую воду</t>
  </si>
  <si>
    <t xml:space="preserve">и главного бухгалтера  Гордиенко Л.Д. произведена ревизия финансово-хозяйственной деятельности </t>
  </si>
  <si>
    <t>Товарищества собственников жилья «Дема» за 2014 хозяйственный год.</t>
  </si>
  <si>
    <t>Доходы за пользование кладовкой</t>
  </si>
  <si>
    <t>Платежи от населения за содержание жилья</t>
  </si>
  <si>
    <t xml:space="preserve">Проценты за депозит                                                                                                                          </t>
  </si>
  <si>
    <t>Субсидии на отопление и ГВС</t>
  </si>
  <si>
    <t>Прочие поступления за аренду и услуги по прочим договорам</t>
  </si>
  <si>
    <t xml:space="preserve"> УСН   за 2013 и 2014  год</t>
  </si>
  <si>
    <t>Получено в кассу всего:</t>
  </si>
  <si>
    <t>Л.Д.Гордиенко</t>
  </si>
  <si>
    <t>Остаток денежных средств на 01.01.2015г</t>
  </si>
  <si>
    <t xml:space="preserve">в т.ч.   - на расчетном счете </t>
  </si>
  <si>
    <t xml:space="preserve">            - на спец.счете</t>
  </si>
  <si>
    <t xml:space="preserve">            - на депозитном счете</t>
  </si>
  <si>
    <r>
      <t xml:space="preserve">  Итого:                                                                    </t>
    </r>
    <r>
      <rPr>
        <b/>
        <u val="single"/>
        <sz val="12"/>
        <rFont val="Times New Roman"/>
        <family val="1"/>
      </rPr>
      <t xml:space="preserve">                </t>
    </r>
  </si>
  <si>
    <t>Возмещение по больничным листам с ФСС</t>
  </si>
  <si>
    <t xml:space="preserve">      Начислена зарплата за 2014год  </t>
  </si>
  <si>
    <t xml:space="preserve">Инженерный центр "Лифт"                                </t>
  </si>
  <si>
    <t>Обслуживание лифтов</t>
  </si>
  <si>
    <t xml:space="preserve"> МУП "Спецавтохозяйство"</t>
  </si>
  <si>
    <t>Вывоз мусора</t>
  </si>
  <si>
    <t>ООО "Аркада"</t>
  </si>
  <si>
    <t>услуги трактора, уборка снега</t>
  </si>
  <si>
    <t xml:space="preserve">Перечислена госпошлина </t>
  </si>
  <si>
    <t xml:space="preserve">МРИ  ФНС №30 </t>
  </si>
  <si>
    <t>Перечислена зарплата на счета работников</t>
  </si>
  <si>
    <t>ООО "Самара ТТК "</t>
  </si>
  <si>
    <t>доступ к сети интернет</t>
  </si>
  <si>
    <t xml:space="preserve">МУП УИС </t>
  </si>
  <si>
    <t>ИП Хафизова</t>
  </si>
  <si>
    <t>ЗАО МЦФЭР</t>
  </si>
  <si>
    <t xml:space="preserve"> «Башинформсвязь» </t>
  </si>
  <si>
    <t>услуги связи</t>
  </si>
  <si>
    <t>ООО "Монолит</t>
  </si>
  <si>
    <t>ООО "Водомер</t>
  </si>
  <si>
    <t>госповерка тепловычислителя</t>
  </si>
  <si>
    <t>Филиал ОАО "Газпромгазораспред"</t>
  </si>
  <si>
    <t>тех.обслуживание газопровод.</t>
  </si>
  <si>
    <t>тех.обслуживание узлов учета тепловой энергии</t>
  </si>
  <si>
    <t xml:space="preserve">Санэпидемстанция  </t>
  </si>
  <si>
    <t>дератизация подвалов</t>
  </si>
  <si>
    <t>МУП ЕРКЦ</t>
  </si>
  <si>
    <t>вознаграждение за услуги</t>
  </si>
  <si>
    <t>НОУ "Учебный центр"</t>
  </si>
  <si>
    <t>Повышение квалификации</t>
  </si>
  <si>
    <t>ИнфоТексИнтернетТраст</t>
  </si>
  <si>
    <t>электронная отчетность</t>
  </si>
  <si>
    <t>ООО "Актион-пресс"</t>
  </si>
  <si>
    <t>ООО "Миллениум"</t>
  </si>
  <si>
    <t>ООО "Электроснабкомплект"</t>
  </si>
  <si>
    <t>светильники энергосберег.</t>
  </si>
  <si>
    <t>ООО "СЦ "Респект"</t>
  </si>
  <si>
    <t>за доступ на сайт 1468</t>
  </si>
  <si>
    <t>УФПС РБ ФИЛИАЛ ФГУП "ПОЧТА РОССИИ"</t>
  </si>
  <si>
    <t>Подписка на газеты</t>
  </si>
  <si>
    <t xml:space="preserve">ОАО "Сбербанк" </t>
  </si>
  <si>
    <t>услуги банка</t>
  </si>
  <si>
    <t>I.</t>
  </si>
  <si>
    <t>II.</t>
  </si>
  <si>
    <t>Перечислено поставщикам услуг :</t>
  </si>
  <si>
    <t>Прочие расходы</t>
  </si>
  <si>
    <t>III.</t>
  </si>
  <si>
    <t xml:space="preserve">Налоги: </t>
  </si>
  <si>
    <t>IV.</t>
  </si>
  <si>
    <t>V.</t>
  </si>
  <si>
    <t xml:space="preserve"> Приобретено материалов от поставщиков :</t>
  </si>
  <si>
    <t>стенды в подъезды</t>
  </si>
  <si>
    <t xml:space="preserve"> Перечислено с расчетного счета ТСЖ "Дема" (руб.)</t>
  </si>
  <si>
    <t xml:space="preserve">       Поступило на расчетный счет ТСЖ «Дема» в 2014 году (руб.) :</t>
  </si>
  <si>
    <t>4.МУП УИС за отопление</t>
  </si>
  <si>
    <t>5.ООО "ЭСКБ"</t>
  </si>
  <si>
    <t>6.МУП ЕРКЦ</t>
  </si>
  <si>
    <t>7.ЗАО Компания "Транстелеком"</t>
  </si>
  <si>
    <t>8.ООО "Стройиндустрия"</t>
  </si>
  <si>
    <t>1894484,72 руб.</t>
  </si>
  <si>
    <t>98453,68 руб.</t>
  </si>
  <si>
    <t>Остатки денежных средств по статье "Содержание" на 01.01.2015</t>
  </si>
  <si>
    <t>Остатки денежных средств по статье "Капремонт"   на 01.01.2015</t>
  </si>
  <si>
    <t xml:space="preserve">г.Уфа                                                                                          16 февраля 2015 года                                                                               </t>
  </si>
  <si>
    <t xml:space="preserve">ДЕБИТОРСКАЯ ЗАДОЛЖЕННОСТЬ </t>
  </si>
  <si>
    <t xml:space="preserve">КРЕДИТОРСКАЯ ЗАДОЛЖЕННОСТЬ  </t>
  </si>
  <si>
    <t>МУП "Уфаводоканал"</t>
  </si>
  <si>
    <t>ОАО "ЭСКБ"</t>
  </si>
  <si>
    <t>за электроэнергию ОДН</t>
  </si>
  <si>
    <t>водоснабжение ОДН</t>
  </si>
  <si>
    <t>Уфимский филиал СОАО "ВСК"</t>
  </si>
  <si>
    <t>Страховая премия по лифтам</t>
  </si>
  <si>
    <t>Уфаэнергоучет</t>
  </si>
  <si>
    <t>трехфазный счетчик</t>
  </si>
  <si>
    <t>Промтехника</t>
  </si>
  <si>
    <t>ООО "Софтпортал Два Н Ком"</t>
  </si>
  <si>
    <t>УПТК "БЭСМ"</t>
  </si>
  <si>
    <t>ООО "Стройторг"</t>
  </si>
  <si>
    <t>материалы для текущего ремонта кровли</t>
  </si>
  <si>
    <t>ООО "Стройиндустрия"</t>
  </si>
  <si>
    <t>Ямочный ремонт асфальтового покрытия</t>
  </si>
  <si>
    <t>ООО "Ро-Строй"</t>
  </si>
  <si>
    <t>Текущий ремонт мягкой кровли</t>
  </si>
  <si>
    <t>ООО "Офис Сервис"</t>
  </si>
  <si>
    <t>канцтовары</t>
  </si>
  <si>
    <t>ООО "Загит"</t>
  </si>
  <si>
    <t>Производство и монтаж оконных конструкций лоджии офиса</t>
  </si>
  <si>
    <t>подписка на журнал "Упрощенка" на 2014-2015гг</t>
  </si>
  <si>
    <t>подписка на журнал 2015г</t>
  </si>
  <si>
    <t>за отопление  (субсидии)</t>
  </si>
  <si>
    <t>Уфалифт</t>
  </si>
  <si>
    <t>ТО Лифтов</t>
  </si>
  <si>
    <t>Производство и монтаж оконных конструкций в подъездах №№ 1 и 2 по ул.Грозненская 71/2</t>
  </si>
  <si>
    <t>ремонт асфальтового покрытия по ул.Грозненская 69/2</t>
  </si>
  <si>
    <t>Капитальный ремонт холодного и горячего водоснабжения по ул.Грозненская 69/2</t>
  </si>
  <si>
    <t xml:space="preserve">Расходы за счет средств капремонта </t>
  </si>
  <si>
    <t xml:space="preserve">Поступили средства на кап.ремонт </t>
  </si>
  <si>
    <t xml:space="preserve">       Все выше указанные доходы и расходы подтверждены документами: </t>
  </si>
  <si>
    <t>банковскими платежными поручениями ;</t>
  </si>
  <si>
    <t>приходными и расходными кассовыми ордерами;</t>
  </si>
  <si>
    <t>платежными ведомостями;</t>
  </si>
  <si>
    <t>актами приемки выполненных работ;</t>
  </si>
  <si>
    <t>договорами и счетами-фактурами.</t>
  </si>
  <si>
    <t>-</t>
  </si>
  <si>
    <t>Грозненская 69 кв.64 Якибаев</t>
  </si>
  <si>
    <t>Грозненская 69/1 кв.113 Бикиев</t>
  </si>
  <si>
    <t>Грозненская 69/1 кв.59 Савельев</t>
  </si>
  <si>
    <t>в т.ч.с просроч. задолженностью, на которых поданы иски в суд :</t>
  </si>
  <si>
    <t xml:space="preserve">ревизии финансово-хозяйственной деятельности </t>
  </si>
  <si>
    <t>Товарищества собственников жилья «Дема»  за 2014г.</t>
  </si>
  <si>
    <t>Нами, председателем и членом ревизионной комиссии Товарищества собственников жилья "Дема"</t>
  </si>
  <si>
    <t xml:space="preserve">Файзуллиным М.Г. и  Тимергалеевой А.Т.  в присутствии председателя Товарищества Кульсарина И. С. </t>
  </si>
  <si>
    <t>(ул.Грозненская 69/2)</t>
  </si>
  <si>
    <t>Поступления от Центра занятости</t>
  </si>
  <si>
    <t>сопровождение 1С бухгалтер.</t>
  </si>
  <si>
    <t>Инф.-технологич. Сопровождение  "Кодекс"</t>
  </si>
  <si>
    <t>вспомогательные материалы</t>
  </si>
  <si>
    <t>кабель,фотореле для освещения елочного городка</t>
  </si>
  <si>
    <t>дверная коробка для ремонта  входной группы подъезда по ул.Грозненская  71/2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</si>
</sst>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0" fontId="1" fillId="0" borderId="0" xfId="0" applyNumberFormat="1" applyFont="1" applyAlignment="1">
      <alignment horizontal="center"/>
    </xf>
    <xf numFmtId="44" fontId="8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9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44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44" fontId="16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1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44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justify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justify" vertical="top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center"/>
    </xf>
    <xf numFmtId="0" fontId="53" fillId="33" borderId="10" xfId="52" applyNumberFormat="1" applyFont="1" applyFill="1" applyBorder="1" applyAlignment="1">
      <alignment horizontal="left" vertical="top" wrapText="1" indent="1"/>
      <protection/>
    </xf>
    <xf numFmtId="2" fontId="1" fillId="0" borderId="10" xfId="0" applyNumberFormat="1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" fillId="0" borderId="2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12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44" fontId="11" fillId="0" borderId="1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2" fontId="1" fillId="0" borderId="21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0" fontId="1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2" fillId="0" borderId="23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23" xfId="0" applyFont="1" applyBorder="1" applyAlignment="1">
      <alignment horizontal="justify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44" fontId="1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4" fontId="11" fillId="0" borderId="17" xfId="0" applyNumberFormat="1" applyFont="1" applyBorder="1" applyAlignment="1">
      <alignment/>
    </xf>
    <xf numFmtId="0" fontId="17" fillId="0" borderId="0" xfId="0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12" fillId="0" borderId="16" xfId="0" applyFont="1" applyBorder="1" applyAlignment="1">
      <alignment horizontal="justify"/>
    </xf>
    <xf numFmtId="0" fontId="14" fillId="0" borderId="16" xfId="0" applyFont="1" applyBorder="1" applyAlignment="1">
      <alignment/>
    </xf>
    <xf numFmtId="0" fontId="1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128</xdr:row>
      <xdr:rowOff>0</xdr:rowOff>
    </xdr:from>
    <xdr:to>
      <xdr:col>2</xdr:col>
      <xdr:colOff>1600200</xdr:colOff>
      <xdr:row>133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7860625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2266950</xdr:colOff>
      <xdr:row>133</xdr:row>
      <xdr:rowOff>123825</xdr:rowOff>
    </xdr:from>
    <xdr:to>
      <xdr:col>2</xdr:col>
      <xdr:colOff>1743075</xdr:colOff>
      <xdr:row>141</xdr:row>
      <xdr:rowOff>57150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8879800"/>
          <a:ext cx="177165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zoomScalePageLayoutView="0" workbookViewId="0" topLeftCell="A109">
      <selection activeCell="D138" sqref="D138"/>
    </sheetView>
  </sheetViews>
  <sheetFormatPr defaultColWidth="9.140625" defaultRowHeight="12.75"/>
  <cols>
    <col min="2" max="2" width="34.421875" style="0" customWidth="1"/>
    <col min="3" max="3" width="29.8515625" style="0" customWidth="1"/>
    <col min="4" max="4" width="18.421875" style="0" customWidth="1"/>
  </cols>
  <sheetData>
    <row r="1" spans="2:9" ht="15">
      <c r="B1" s="12" t="s">
        <v>0</v>
      </c>
      <c r="D1" s="3"/>
      <c r="E1" s="3"/>
      <c r="F1" s="3"/>
      <c r="G1" s="3"/>
      <c r="H1" s="3"/>
      <c r="I1" s="3"/>
    </row>
    <row r="2" spans="2:9" ht="15">
      <c r="B2" s="30" t="s">
        <v>155</v>
      </c>
      <c r="D2" s="3"/>
      <c r="E2" s="3"/>
      <c r="F2" s="3"/>
      <c r="G2" s="3"/>
      <c r="H2" s="3"/>
      <c r="I2" s="3"/>
    </row>
    <row r="3" spans="2:9" ht="15">
      <c r="B3" s="30" t="s">
        <v>156</v>
      </c>
      <c r="D3" s="3"/>
      <c r="E3" s="3"/>
      <c r="F3" s="3"/>
      <c r="G3" s="3"/>
      <c r="H3" s="3"/>
      <c r="I3" s="3"/>
    </row>
    <row r="4" spans="2:9" ht="10.5" customHeight="1">
      <c r="B4" s="12"/>
      <c r="C4" s="3"/>
      <c r="D4" s="3"/>
      <c r="E4" s="3"/>
      <c r="F4" s="3"/>
      <c r="G4" s="3"/>
      <c r="H4" s="3"/>
      <c r="I4" s="3"/>
    </row>
    <row r="5" spans="1:9" ht="18" customHeight="1">
      <c r="A5" s="21" t="s">
        <v>110</v>
      </c>
      <c r="C5" s="3"/>
      <c r="D5" s="3"/>
      <c r="E5" s="3"/>
      <c r="F5" s="3"/>
      <c r="G5" s="3"/>
      <c r="H5" s="3"/>
      <c r="I5" s="3"/>
    </row>
    <row r="7" spans="1:4" ht="14.25">
      <c r="A7" s="18" t="s">
        <v>157</v>
      </c>
      <c r="B7" s="19"/>
      <c r="C7" s="19"/>
      <c r="D7" s="19"/>
    </row>
    <row r="8" spans="1:4" ht="14.25">
      <c r="A8" s="18" t="s">
        <v>158</v>
      </c>
      <c r="B8" s="19"/>
      <c r="C8" s="19"/>
      <c r="D8" s="19"/>
    </row>
    <row r="9" spans="1:4" ht="14.25">
      <c r="A9" s="18" t="s">
        <v>32</v>
      </c>
      <c r="B9" s="19"/>
      <c r="C9" s="19"/>
      <c r="D9" s="19"/>
    </row>
    <row r="10" spans="1:8" ht="15.75" customHeight="1">
      <c r="A10" s="33" t="s">
        <v>33</v>
      </c>
      <c r="B10" s="20"/>
      <c r="C10" s="20"/>
      <c r="D10" s="20"/>
      <c r="E10" s="3"/>
      <c r="F10" s="3"/>
      <c r="G10" s="3"/>
      <c r="H10" s="3"/>
    </row>
    <row r="11" spans="1:8" ht="13.5" customHeight="1">
      <c r="A11" s="2" t="s">
        <v>1</v>
      </c>
      <c r="B11" s="3"/>
      <c r="C11" s="3"/>
      <c r="D11" s="3"/>
      <c r="E11" s="3"/>
      <c r="F11" s="3"/>
      <c r="G11" s="3"/>
      <c r="H11" s="3"/>
    </row>
    <row r="12" spans="1:9" ht="15" customHeight="1">
      <c r="A12" s="31" t="s">
        <v>42</v>
      </c>
      <c r="B12" s="13"/>
      <c r="C12" s="37">
        <f>C13+C14+C15</f>
        <v>1992938.4</v>
      </c>
      <c r="E12" s="3"/>
      <c r="F12" s="3"/>
      <c r="G12" s="3"/>
      <c r="H12" s="3"/>
      <c r="I12" s="3"/>
    </row>
    <row r="13" spans="1:9" ht="13.5" customHeight="1">
      <c r="A13" s="30" t="s">
        <v>43</v>
      </c>
      <c r="B13" s="3"/>
      <c r="C13" s="38">
        <v>173223.16</v>
      </c>
      <c r="E13" s="3"/>
      <c r="F13" s="3"/>
      <c r="G13" s="3"/>
      <c r="H13" s="3"/>
      <c r="I13" s="3"/>
    </row>
    <row r="14" spans="1:9" ht="15">
      <c r="A14" s="30" t="s">
        <v>44</v>
      </c>
      <c r="B14" s="3"/>
      <c r="C14" s="38">
        <v>319715.24</v>
      </c>
      <c r="E14" s="3"/>
      <c r="F14" s="3"/>
      <c r="G14" s="3"/>
      <c r="H14" s="3"/>
      <c r="I14" s="3"/>
    </row>
    <row r="15" spans="1:9" ht="15">
      <c r="A15" s="30" t="s">
        <v>45</v>
      </c>
      <c r="B15" s="3"/>
      <c r="C15" s="38">
        <v>1500000</v>
      </c>
      <c r="E15" s="3"/>
      <c r="F15" s="3"/>
      <c r="G15" s="3"/>
      <c r="H15" s="3"/>
      <c r="I15" s="3"/>
    </row>
    <row r="16" spans="2:9" ht="15">
      <c r="B16" s="2"/>
      <c r="C16" s="3"/>
      <c r="D16" s="29"/>
      <c r="E16" s="3"/>
      <c r="F16" s="3"/>
      <c r="G16" s="3"/>
      <c r="H16" s="3"/>
      <c r="I16" s="3"/>
    </row>
    <row r="17" spans="2:9" ht="17.25">
      <c r="B17" s="35" t="s">
        <v>100</v>
      </c>
      <c r="C17" s="3"/>
      <c r="D17" s="3"/>
      <c r="E17" s="3"/>
      <c r="F17" s="3"/>
      <c r="G17" s="3"/>
      <c r="H17" s="3"/>
      <c r="I17" s="3"/>
    </row>
    <row r="18" spans="2:4" ht="15">
      <c r="B18" s="2" t="s">
        <v>2</v>
      </c>
      <c r="D18" s="34"/>
    </row>
    <row r="19" spans="2:4" ht="18" customHeight="1">
      <c r="B19" s="118" t="s">
        <v>35</v>
      </c>
      <c r="C19" s="119"/>
      <c r="D19" s="5">
        <v>5338760.04</v>
      </c>
    </row>
    <row r="20" spans="2:4" ht="15.75" customHeight="1">
      <c r="B20" s="22" t="s">
        <v>34</v>
      </c>
      <c r="C20" s="23" t="s">
        <v>159</v>
      </c>
      <c r="D20" s="5">
        <v>2689.05</v>
      </c>
    </row>
    <row r="21" spans="2:4" ht="15">
      <c r="B21" s="24" t="s">
        <v>36</v>
      </c>
      <c r="C21" s="23"/>
      <c r="D21" s="5">
        <v>115595.34</v>
      </c>
    </row>
    <row r="22" spans="2:4" ht="15">
      <c r="B22" s="120" t="s">
        <v>47</v>
      </c>
      <c r="C22" s="121"/>
      <c r="D22" s="5">
        <v>20233.2</v>
      </c>
    </row>
    <row r="23" spans="2:4" ht="30">
      <c r="B23" s="24" t="s">
        <v>160</v>
      </c>
      <c r="C23" s="23"/>
      <c r="D23" s="5">
        <v>40699.64</v>
      </c>
    </row>
    <row r="24" spans="2:4" ht="15">
      <c r="B24" s="22" t="s">
        <v>37</v>
      </c>
      <c r="C24" s="23"/>
      <c r="D24" s="5">
        <v>26583.53</v>
      </c>
    </row>
    <row r="25" spans="2:4" ht="17.25" customHeight="1">
      <c r="B25" s="124" t="s">
        <v>38</v>
      </c>
      <c r="C25" s="125"/>
      <c r="D25" s="6">
        <v>614787.91</v>
      </c>
    </row>
    <row r="26" spans="2:4" ht="15">
      <c r="B26" s="32" t="s">
        <v>46</v>
      </c>
      <c r="C26" s="7"/>
      <c r="D26" s="8">
        <f>SUM(D19:D25)</f>
        <v>6159348.71</v>
      </c>
    </row>
    <row r="27" spans="2:4" ht="15">
      <c r="B27" s="25"/>
      <c r="C27" s="26"/>
      <c r="D27" s="27"/>
    </row>
    <row r="28" spans="1:4" ht="17.25">
      <c r="A28" s="40"/>
      <c r="B28" s="56" t="s">
        <v>99</v>
      </c>
      <c r="C28" s="8"/>
      <c r="D28" s="57">
        <f>D30+D59+D64+D70+D75</f>
        <v>6105913.79</v>
      </c>
    </row>
    <row r="29" spans="1:4" ht="15.75" thickBot="1">
      <c r="A29" s="73"/>
      <c r="B29" s="74" t="s">
        <v>2</v>
      </c>
      <c r="C29" s="75"/>
      <c r="D29" s="6"/>
    </row>
    <row r="30" spans="1:9" ht="16.5" customHeight="1">
      <c r="A30" s="76" t="s">
        <v>89</v>
      </c>
      <c r="B30" s="122" t="s">
        <v>91</v>
      </c>
      <c r="C30" s="123"/>
      <c r="D30" s="47">
        <f>SUM(D31:D57)</f>
        <v>2627814.94</v>
      </c>
      <c r="E30" s="13"/>
      <c r="F30" s="13"/>
      <c r="G30" s="13"/>
      <c r="H30" s="13"/>
      <c r="I30" s="13"/>
    </row>
    <row r="31" spans="1:9" ht="15">
      <c r="A31" s="50">
        <v>1</v>
      </c>
      <c r="B31" s="58" t="s">
        <v>49</v>
      </c>
      <c r="C31" s="59" t="s">
        <v>50</v>
      </c>
      <c r="D31" s="77">
        <v>672000</v>
      </c>
      <c r="E31" s="3"/>
      <c r="F31" s="3"/>
      <c r="G31" s="3"/>
      <c r="H31" s="3"/>
      <c r="I31" s="3"/>
    </row>
    <row r="32" spans="1:9" ht="15">
      <c r="A32" s="50">
        <v>2</v>
      </c>
      <c r="B32" s="58" t="s">
        <v>137</v>
      </c>
      <c r="C32" s="59" t="s">
        <v>138</v>
      </c>
      <c r="D32" s="77">
        <v>50280</v>
      </c>
      <c r="E32" s="3"/>
      <c r="F32" s="3"/>
      <c r="G32" s="3"/>
      <c r="H32" s="3"/>
      <c r="I32" s="3"/>
    </row>
    <row r="33" spans="1:17" ht="19.5" customHeight="1">
      <c r="A33" s="50">
        <v>3</v>
      </c>
      <c r="B33" s="58" t="s">
        <v>51</v>
      </c>
      <c r="C33" s="60" t="s">
        <v>52</v>
      </c>
      <c r="D33" s="78">
        <v>258078.2</v>
      </c>
      <c r="E33" s="16"/>
      <c r="F33" s="16"/>
      <c r="G33" s="16"/>
      <c r="H33" s="16"/>
      <c r="I33" s="16"/>
      <c r="J33" s="17"/>
      <c r="K33" s="17"/>
      <c r="L33" s="17"/>
      <c r="M33" s="17"/>
      <c r="N33" s="17"/>
      <c r="O33" s="17"/>
      <c r="P33" s="17"/>
      <c r="Q33" s="17"/>
    </row>
    <row r="34" spans="1:9" ht="18" customHeight="1">
      <c r="A34" s="50">
        <v>4</v>
      </c>
      <c r="B34" s="61" t="s">
        <v>53</v>
      </c>
      <c r="C34" s="61" t="s">
        <v>54</v>
      </c>
      <c r="D34" s="79">
        <v>19600</v>
      </c>
      <c r="E34" s="14"/>
      <c r="F34" s="14"/>
      <c r="G34" s="14"/>
      <c r="H34" s="14"/>
      <c r="I34" s="14"/>
    </row>
    <row r="35" spans="1:9" ht="18" customHeight="1">
      <c r="A35" s="50">
        <v>5</v>
      </c>
      <c r="B35" s="61" t="s">
        <v>65</v>
      </c>
      <c r="C35" s="61" t="s">
        <v>54</v>
      </c>
      <c r="D35" s="79">
        <v>12600</v>
      </c>
      <c r="E35" s="14"/>
      <c r="F35" s="14"/>
      <c r="G35" s="14"/>
      <c r="H35" s="14"/>
      <c r="I35" s="14"/>
    </row>
    <row r="36" spans="1:9" ht="21" customHeight="1">
      <c r="A36" s="50">
        <v>6</v>
      </c>
      <c r="B36" s="62" t="s">
        <v>66</v>
      </c>
      <c r="C36" s="63" t="s">
        <v>67</v>
      </c>
      <c r="D36" s="80">
        <v>40482.7</v>
      </c>
      <c r="E36" s="14"/>
      <c r="F36" s="14"/>
      <c r="G36" s="14"/>
      <c r="H36" s="14"/>
      <c r="I36" s="14"/>
    </row>
    <row r="37" spans="1:9" ht="33.75" customHeight="1">
      <c r="A37" s="50">
        <v>7</v>
      </c>
      <c r="B37" s="64" t="s">
        <v>66</v>
      </c>
      <c r="C37" s="63" t="s">
        <v>70</v>
      </c>
      <c r="D37" s="81">
        <v>117443.83</v>
      </c>
      <c r="E37" s="14"/>
      <c r="F37" s="14"/>
      <c r="G37" s="14"/>
      <c r="H37" s="14"/>
      <c r="I37" s="14"/>
    </row>
    <row r="38" spans="1:9" ht="18" customHeight="1">
      <c r="A38" s="50">
        <v>8</v>
      </c>
      <c r="B38" s="65" t="s">
        <v>68</v>
      </c>
      <c r="C38" s="63" t="s">
        <v>69</v>
      </c>
      <c r="D38" s="80">
        <v>12662.78</v>
      </c>
      <c r="E38" s="14"/>
      <c r="F38" s="14"/>
      <c r="G38" s="14"/>
      <c r="H38" s="14"/>
      <c r="I38" s="14"/>
    </row>
    <row r="39" spans="1:9" ht="16.5" customHeight="1">
      <c r="A39" s="50">
        <v>9</v>
      </c>
      <c r="B39" s="62" t="s">
        <v>71</v>
      </c>
      <c r="C39" s="63" t="s">
        <v>72</v>
      </c>
      <c r="D39" s="82">
        <v>10623.62</v>
      </c>
      <c r="E39" s="14"/>
      <c r="F39" s="14"/>
      <c r="G39" s="14"/>
      <c r="H39" s="14"/>
      <c r="I39" s="14"/>
    </row>
    <row r="40" spans="1:9" ht="18.75" customHeight="1">
      <c r="A40" s="50">
        <v>10</v>
      </c>
      <c r="B40" s="62" t="s">
        <v>63</v>
      </c>
      <c r="C40" s="66" t="s">
        <v>64</v>
      </c>
      <c r="D40" s="82">
        <v>6707.39</v>
      </c>
      <c r="E40" s="14"/>
      <c r="F40" s="14"/>
      <c r="G40" s="14"/>
      <c r="H40" s="14"/>
      <c r="I40" s="14"/>
    </row>
    <row r="41" spans="1:9" ht="16.5" customHeight="1">
      <c r="A41" s="50">
        <v>11</v>
      </c>
      <c r="B41" s="62" t="s">
        <v>62</v>
      </c>
      <c r="C41" s="58" t="s">
        <v>135</v>
      </c>
      <c r="D41" s="80">
        <v>4092</v>
      </c>
      <c r="E41" s="14"/>
      <c r="F41" s="14"/>
      <c r="G41" s="14"/>
      <c r="H41" s="14"/>
      <c r="I41" s="14"/>
    </row>
    <row r="42" spans="1:9" ht="30">
      <c r="A42" s="50">
        <v>12</v>
      </c>
      <c r="B42" s="67" t="s">
        <v>79</v>
      </c>
      <c r="C42" s="58" t="s">
        <v>134</v>
      </c>
      <c r="D42" s="81">
        <v>10166</v>
      </c>
      <c r="E42" s="14"/>
      <c r="F42" s="14"/>
      <c r="G42" s="14"/>
      <c r="H42" s="14"/>
      <c r="I42" s="14"/>
    </row>
    <row r="43" spans="1:9" ht="26.25">
      <c r="A43" s="50">
        <v>13</v>
      </c>
      <c r="B43" s="68" t="s">
        <v>85</v>
      </c>
      <c r="C43" s="69" t="s">
        <v>86</v>
      </c>
      <c r="D43" s="81">
        <v>4093.66</v>
      </c>
      <c r="E43" s="14"/>
      <c r="F43" s="14"/>
      <c r="G43" s="14"/>
      <c r="H43" s="14"/>
      <c r="I43" s="14"/>
    </row>
    <row r="44" spans="1:9" ht="30" customHeight="1">
      <c r="A44" s="50">
        <v>14</v>
      </c>
      <c r="B44" s="62" t="s">
        <v>61</v>
      </c>
      <c r="C44" s="58" t="s">
        <v>162</v>
      </c>
      <c r="D44" s="80">
        <v>7800</v>
      </c>
      <c r="E44" s="14"/>
      <c r="F44" s="14"/>
      <c r="G44" s="14"/>
      <c r="H44" s="14"/>
      <c r="I44" s="14"/>
    </row>
    <row r="45" spans="1:9" ht="18" customHeight="1">
      <c r="A45" s="50">
        <v>15</v>
      </c>
      <c r="B45" s="70" t="s">
        <v>75</v>
      </c>
      <c r="C45" s="62" t="s">
        <v>76</v>
      </c>
      <c r="D45" s="80">
        <f>3000+4930</f>
        <v>7930</v>
      </c>
      <c r="E45" s="14"/>
      <c r="F45" s="14"/>
      <c r="G45" s="14"/>
      <c r="H45" s="14"/>
      <c r="I45" s="14"/>
    </row>
    <row r="46" spans="1:9" ht="17.25" customHeight="1">
      <c r="A46" s="50">
        <v>16</v>
      </c>
      <c r="B46" s="70" t="s">
        <v>122</v>
      </c>
      <c r="C46" s="62" t="s">
        <v>161</v>
      </c>
      <c r="D46" s="80">
        <v>17908</v>
      </c>
      <c r="E46" s="14"/>
      <c r="F46" s="14"/>
      <c r="G46" s="14"/>
      <c r="H46" s="14"/>
      <c r="I46" s="14"/>
    </row>
    <row r="47" spans="1:9" ht="18" customHeight="1">
      <c r="A47" s="50">
        <v>17</v>
      </c>
      <c r="B47" s="62" t="s">
        <v>77</v>
      </c>
      <c r="C47" s="66" t="s">
        <v>78</v>
      </c>
      <c r="D47" s="80">
        <f>4100+526.74</f>
        <v>4626.74</v>
      </c>
      <c r="E47" s="14"/>
      <c r="F47" s="14"/>
      <c r="G47" s="14"/>
      <c r="H47" s="14"/>
      <c r="I47" s="14"/>
    </row>
    <row r="48" spans="1:9" ht="15">
      <c r="A48" s="50">
        <v>18</v>
      </c>
      <c r="B48" s="62" t="s">
        <v>58</v>
      </c>
      <c r="C48" s="66" t="s">
        <v>59</v>
      </c>
      <c r="D48" s="82">
        <f>7434+1652</f>
        <v>9086</v>
      </c>
      <c r="E48" s="14"/>
      <c r="F48" s="14"/>
      <c r="G48" s="14"/>
      <c r="H48" s="14"/>
      <c r="I48" s="14"/>
    </row>
    <row r="49" spans="1:9" ht="18" customHeight="1">
      <c r="A49" s="50">
        <v>19</v>
      </c>
      <c r="B49" s="62" t="s">
        <v>73</v>
      </c>
      <c r="C49" s="66" t="s">
        <v>74</v>
      </c>
      <c r="D49" s="82">
        <v>284427.09</v>
      </c>
      <c r="E49" s="14"/>
      <c r="F49" s="14"/>
      <c r="G49" s="14"/>
      <c r="H49" s="14"/>
      <c r="I49" s="14"/>
    </row>
    <row r="50" spans="1:9" ht="17.25" customHeight="1">
      <c r="A50" s="50">
        <v>20</v>
      </c>
      <c r="B50" s="70" t="s">
        <v>83</v>
      </c>
      <c r="C50" s="66" t="s">
        <v>84</v>
      </c>
      <c r="D50" s="82">
        <v>4800</v>
      </c>
      <c r="E50" s="14"/>
      <c r="F50" s="14"/>
      <c r="G50" s="14"/>
      <c r="H50" s="14"/>
      <c r="I50" s="14"/>
    </row>
    <row r="51" spans="1:9" ht="15">
      <c r="A51" s="50">
        <v>21</v>
      </c>
      <c r="B51" s="70" t="s">
        <v>117</v>
      </c>
      <c r="C51" s="66" t="s">
        <v>118</v>
      </c>
      <c r="D51" s="82">
        <v>12600</v>
      </c>
      <c r="E51" s="14"/>
      <c r="F51" s="14"/>
      <c r="G51" s="14"/>
      <c r="H51" s="14"/>
      <c r="I51" s="14"/>
    </row>
    <row r="52" spans="1:9" ht="15.75" customHeight="1">
      <c r="A52" s="50">
        <v>22</v>
      </c>
      <c r="B52" s="62" t="s">
        <v>60</v>
      </c>
      <c r="C52" s="66" t="s">
        <v>136</v>
      </c>
      <c r="D52" s="82">
        <v>26583.53</v>
      </c>
      <c r="E52" s="14"/>
      <c r="F52" s="14"/>
      <c r="G52" s="14"/>
      <c r="H52" s="14"/>
      <c r="I52" s="14"/>
    </row>
    <row r="53" spans="1:9" ht="18" customHeight="1">
      <c r="A53" s="50">
        <v>23</v>
      </c>
      <c r="B53" s="62" t="s">
        <v>113</v>
      </c>
      <c r="C53" s="66" t="s">
        <v>116</v>
      </c>
      <c r="D53" s="82">
        <v>375826.5</v>
      </c>
      <c r="E53" s="14"/>
      <c r="F53" s="14"/>
      <c r="G53" s="14"/>
      <c r="H53" s="14"/>
      <c r="I53" s="14"/>
    </row>
    <row r="54" spans="1:9" ht="17.25" customHeight="1">
      <c r="A54" s="50">
        <v>24</v>
      </c>
      <c r="B54" s="62" t="s">
        <v>114</v>
      </c>
      <c r="C54" s="70" t="s">
        <v>115</v>
      </c>
      <c r="D54" s="82">
        <v>202424.27</v>
      </c>
      <c r="E54" s="14"/>
      <c r="F54" s="14"/>
      <c r="G54" s="14"/>
      <c r="H54" s="14"/>
      <c r="I54" s="14"/>
    </row>
    <row r="55" spans="1:9" ht="24.75">
      <c r="A55" s="50">
        <v>25</v>
      </c>
      <c r="B55" s="67" t="s">
        <v>126</v>
      </c>
      <c r="C55" s="43" t="s">
        <v>127</v>
      </c>
      <c r="D55" s="83">
        <v>198408.63</v>
      </c>
      <c r="E55" s="14"/>
      <c r="F55" s="14"/>
      <c r="G55" s="14"/>
      <c r="H55" s="14"/>
      <c r="I55" s="14"/>
    </row>
    <row r="56" spans="1:9" ht="17.25" customHeight="1">
      <c r="A56" s="50">
        <v>26</v>
      </c>
      <c r="B56" s="67" t="s">
        <v>128</v>
      </c>
      <c r="C56" s="43" t="s">
        <v>129</v>
      </c>
      <c r="D56" s="83">
        <v>232234</v>
      </c>
      <c r="E56" s="14"/>
      <c r="F56" s="14"/>
      <c r="G56" s="14"/>
      <c r="H56" s="14"/>
      <c r="I56" s="14"/>
    </row>
    <row r="57" spans="1:9" ht="25.5" thickBot="1">
      <c r="A57" s="52">
        <v>27</v>
      </c>
      <c r="B57" s="84" t="s">
        <v>132</v>
      </c>
      <c r="C57" s="53" t="s">
        <v>133</v>
      </c>
      <c r="D57" s="85">
        <v>24330</v>
      </c>
      <c r="E57" s="14"/>
      <c r="F57" s="14"/>
      <c r="G57" s="14"/>
      <c r="H57" s="14"/>
      <c r="I57" s="14"/>
    </row>
    <row r="58" spans="1:9" ht="12" customHeight="1" thickBot="1">
      <c r="A58" s="86"/>
      <c r="B58" s="86"/>
      <c r="C58" s="86"/>
      <c r="D58" s="87"/>
      <c r="E58" s="14"/>
      <c r="F58" s="14"/>
      <c r="G58" s="14"/>
      <c r="H58" s="14"/>
      <c r="I58" s="14"/>
    </row>
    <row r="59" spans="1:9" ht="15.75">
      <c r="A59" s="88" t="s">
        <v>90</v>
      </c>
      <c r="B59" s="89" t="s">
        <v>92</v>
      </c>
      <c r="C59" s="90"/>
      <c r="D59" s="116">
        <f>SUM(D60:D62)</f>
        <v>2152962.6</v>
      </c>
      <c r="E59" s="14"/>
      <c r="F59" s="14"/>
      <c r="G59" s="14"/>
      <c r="H59" s="14"/>
      <c r="I59" s="14"/>
    </row>
    <row r="60" spans="1:9" ht="15">
      <c r="A60" s="48"/>
      <c r="B60" s="62" t="s">
        <v>87</v>
      </c>
      <c r="C60" s="66" t="s">
        <v>88</v>
      </c>
      <c r="D60" s="82">
        <v>44270.45</v>
      </c>
      <c r="E60" s="14"/>
      <c r="F60" s="14"/>
      <c r="G60" s="14"/>
      <c r="H60" s="14"/>
      <c r="I60" s="14"/>
    </row>
    <row r="61" spans="1:9" ht="15">
      <c r="A61" s="48"/>
      <c r="B61" s="70" t="s">
        <v>56</v>
      </c>
      <c r="C61" s="71" t="s">
        <v>55</v>
      </c>
      <c r="D61" s="80">
        <v>2916.19</v>
      </c>
      <c r="E61" s="14"/>
      <c r="F61" s="14"/>
      <c r="G61" s="14"/>
      <c r="H61" s="14"/>
      <c r="I61" s="14"/>
    </row>
    <row r="62" spans="1:9" ht="15.75" thickBot="1">
      <c r="A62" s="92"/>
      <c r="B62" s="93" t="s">
        <v>57</v>
      </c>
      <c r="C62" s="94"/>
      <c r="D62" s="95">
        <v>2105775.96</v>
      </c>
      <c r="E62" s="14"/>
      <c r="F62" s="14"/>
      <c r="G62" s="14"/>
      <c r="H62" s="14"/>
      <c r="I62" s="14"/>
    </row>
    <row r="63" spans="1:9" ht="14.25" customHeight="1" thickBot="1">
      <c r="A63" s="86"/>
      <c r="B63" s="96"/>
      <c r="C63" s="97"/>
      <c r="D63" s="98"/>
      <c r="E63" s="14"/>
      <c r="F63" s="14"/>
      <c r="G63" s="14"/>
      <c r="H63" s="14"/>
      <c r="I63" s="14"/>
    </row>
    <row r="64" spans="1:4" ht="15.75">
      <c r="A64" s="99" t="s">
        <v>93</v>
      </c>
      <c r="B64" s="100" t="s">
        <v>94</v>
      </c>
      <c r="C64" s="46"/>
      <c r="D64" s="91">
        <f>SUM(D65:D68)</f>
        <v>984422</v>
      </c>
    </row>
    <row r="65" spans="1:4" ht="15">
      <c r="A65" s="48"/>
      <c r="B65" s="72" t="s">
        <v>39</v>
      </c>
      <c r="C65" s="40"/>
      <c r="D65" s="82">
        <v>159280</v>
      </c>
    </row>
    <row r="66" spans="1:4" ht="15">
      <c r="A66" s="48"/>
      <c r="B66" s="72" t="s">
        <v>16</v>
      </c>
      <c r="C66" s="40"/>
      <c r="D66" s="82">
        <v>495742</v>
      </c>
    </row>
    <row r="67" spans="1:4" ht="15">
      <c r="A67" s="48"/>
      <c r="B67" s="72" t="s">
        <v>17</v>
      </c>
      <c r="C67" s="40"/>
      <c r="D67" s="82">
        <v>324597</v>
      </c>
    </row>
    <row r="68" spans="1:4" ht="15.75" thickBot="1">
      <c r="A68" s="92"/>
      <c r="B68" s="101" t="s">
        <v>18</v>
      </c>
      <c r="C68" s="102"/>
      <c r="D68" s="95">
        <v>4803</v>
      </c>
    </row>
    <row r="69" spans="1:4" ht="9.75" customHeight="1" thickBot="1">
      <c r="A69" s="86"/>
      <c r="B69" s="103"/>
      <c r="C69" s="86"/>
      <c r="D69" s="104"/>
    </row>
    <row r="70" spans="1:4" ht="15.75">
      <c r="A70" s="99" t="s">
        <v>95</v>
      </c>
      <c r="B70" s="100" t="s">
        <v>40</v>
      </c>
      <c r="C70" s="46"/>
      <c r="D70" s="91">
        <f>SUM(D71:D73)</f>
        <v>176658.12</v>
      </c>
    </row>
    <row r="71" spans="1:4" ht="15">
      <c r="A71" s="48"/>
      <c r="B71" s="72" t="s">
        <v>19</v>
      </c>
      <c r="C71" s="40"/>
      <c r="D71" s="82">
        <v>80136.12</v>
      </c>
    </row>
    <row r="72" spans="1:4" ht="15">
      <c r="A72" s="48"/>
      <c r="B72" s="72" t="s">
        <v>20</v>
      </c>
      <c r="C72" s="40"/>
      <c r="D72" s="82">
        <v>42522</v>
      </c>
    </row>
    <row r="73" spans="1:4" ht="15.75" thickBot="1">
      <c r="A73" s="92"/>
      <c r="B73" s="101" t="s">
        <v>21</v>
      </c>
      <c r="C73" s="102"/>
      <c r="D73" s="95">
        <v>54000</v>
      </c>
    </row>
    <row r="74" spans="1:4" ht="12" customHeight="1" thickBot="1">
      <c r="A74" s="86"/>
      <c r="B74" s="105"/>
      <c r="C74" s="86"/>
      <c r="D74" s="106"/>
    </row>
    <row r="75" spans="1:4" ht="15.75">
      <c r="A75" s="107" t="s">
        <v>96</v>
      </c>
      <c r="B75" s="100" t="s">
        <v>97</v>
      </c>
      <c r="C75" s="46"/>
      <c r="D75" s="116">
        <f>SUM(D76:D85)</f>
        <v>164056.13</v>
      </c>
    </row>
    <row r="76" spans="1:4" ht="15">
      <c r="A76" s="48"/>
      <c r="B76" s="11" t="s">
        <v>3</v>
      </c>
      <c r="C76" s="11" t="s">
        <v>22</v>
      </c>
      <c r="D76" s="114">
        <v>14970.15</v>
      </c>
    </row>
    <row r="77" spans="1:4" ht="15">
      <c r="A77" s="48"/>
      <c r="B77" s="62" t="s">
        <v>80</v>
      </c>
      <c r="C77" s="11" t="s">
        <v>98</v>
      </c>
      <c r="D77" s="114">
        <v>12180</v>
      </c>
    </row>
    <row r="78" spans="1:4" ht="15">
      <c r="A78" s="48"/>
      <c r="B78" s="11" t="s">
        <v>81</v>
      </c>
      <c r="C78" s="11" t="s">
        <v>82</v>
      </c>
      <c r="D78" s="114">
        <v>24826.92</v>
      </c>
    </row>
    <row r="79" spans="1:4" ht="15">
      <c r="A79" s="48"/>
      <c r="B79" s="11" t="s">
        <v>25</v>
      </c>
      <c r="C79" s="11" t="s">
        <v>163</v>
      </c>
      <c r="D79" s="114">
        <v>16682.8</v>
      </c>
    </row>
    <row r="80" spans="1:4" ht="60">
      <c r="A80" s="48"/>
      <c r="B80" s="11" t="s">
        <v>121</v>
      </c>
      <c r="C80" s="11" t="s">
        <v>165</v>
      </c>
      <c r="D80" s="114">
        <v>2176</v>
      </c>
    </row>
    <row r="81" spans="1:4" ht="30">
      <c r="A81" s="48"/>
      <c r="B81" s="11" t="s">
        <v>123</v>
      </c>
      <c r="C81" s="11" t="s">
        <v>164</v>
      </c>
      <c r="D81" s="114">
        <v>703.2</v>
      </c>
    </row>
    <row r="82" spans="1:4" ht="30">
      <c r="A82" s="48"/>
      <c r="B82" s="11" t="s">
        <v>124</v>
      </c>
      <c r="C82" s="11" t="s">
        <v>125</v>
      </c>
      <c r="D82" s="114">
        <v>51650</v>
      </c>
    </row>
    <row r="83" spans="1:4" ht="15">
      <c r="A83" s="48"/>
      <c r="B83" s="11" t="s">
        <v>130</v>
      </c>
      <c r="C83" s="11" t="s">
        <v>131</v>
      </c>
      <c r="D83" s="114">
        <v>1864.06</v>
      </c>
    </row>
    <row r="84" spans="1:4" ht="15">
      <c r="A84" s="48"/>
      <c r="B84" s="11" t="s">
        <v>119</v>
      </c>
      <c r="C84" s="11" t="s">
        <v>120</v>
      </c>
      <c r="D84" s="114">
        <v>1810</v>
      </c>
    </row>
    <row r="85" spans="1:4" ht="21" customHeight="1" thickBot="1">
      <c r="A85" s="92"/>
      <c r="B85" s="108" t="s">
        <v>26</v>
      </c>
      <c r="C85" s="108" t="s">
        <v>27</v>
      </c>
      <c r="D85" s="115">
        <v>37193</v>
      </c>
    </row>
    <row r="86" spans="2:4" ht="12" customHeight="1" thickBot="1">
      <c r="B86" s="9"/>
      <c r="C86" s="1"/>
      <c r="D86" s="10"/>
    </row>
    <row r="87" spans="1:4" ht="15">
      <c r="A87" s="44"/>
      <c r="B87" s="45" t="s">
        <v>143</v>
      </c>
      <c r="C87" s="46"/>
      <c r="D87" s="47">
        <v>652196.74</v>
      </c>
    </row>
    <row r="88" spans="1:4" ht="15">
      <c r="A88" s="48"/>
      <c r="B88" s="41" t="s">
        <v>142</v>
      </c>
      <c r="C88" s="40"/>
      <c r="D88" s="49">
        <f>SUM(D89:D91)</f>
        <v>1019433.8200000001</v>
      </c>
    </row>
    <row r="89" spans="1:4" ht="36.75">
      <c r="A89" s="50">
        <v>1</v>
      </c>
      <c r="B89" s="42" t="s">
        <v>132</v>
      </c>
      <c r="C89" s="43" t="s">
        <v>139</v>
      </c>
      <c r="D89" s="51">
        <v>340230</v>
      </c>
    </row>
    <row r="90" spans="1:4" ht="24.75">
      <c r="A90" s="50">
        <v>2</v>
      </c>
      <c r="B90" s="42" t="s">
        <v>126</v>
      </c>
      <c r="C90" s="43" t="s">
        <v>140</v>
      </c>
      <c r="D90" s="51">
        <v>219461.82</v>
      </c>
    </row>
    <row r="91" spans="1:4" ht="37.5" thickBot="1">
      <c r="A91" s="52">
        <v>3</v>
      </c>
      <c r="B91" s="113" t="s">
        <v>24</v>
      </c>
      <c r="C91" s="53" t="s">
        <v>141</v>
      </c>
      <c r="D91" s="54">
        <v>459742</v>
      </c>
    </row>
    <row r="92" spans="2:4" ht="15">
      <c r="B92" s="4"/>
      <c r="D92" s="12"/>
    </row>
    <row r="93" spans="2:4" ht="15">
      <c r="B93" s="1" t="s">
        <v>108</v>
      </c>
      <c r="D93" s="55" t="s">
        <v>107</v>
      </c>
    </row>
    <row r="94" spans="2:4" ht="15">
      <c r="B94" s="1" t="s">
        <v>109</v>
      </c>
      <c r="D94" s="55" t="s">
        <v>106</v>
      </c>
    </row>
    <row r="95" spans="2:4" ht="15">
      <c r="B95" s="1"/>
      <c r="D95" s="12"/>
    </row>
    <row r="96" spans="2:4" ht="17.25" customHeight="1">
      <c r="B96" s="2" t="s">
        <v>48</v>
      </c>
      <c r="D96" s="12">
        <v>2401354.07</v>
      </c>
    </row>
    <row r="97" spans="2:4" ht="15">
      <c r="B97" s="1" t="s">
        <v>4</v>
      </c>
      <c r="D97" s="28">
        <f>D96/D98/12</f>
        <v>20011.283916666664</v>
      </c>
    </row>
    <row r="98" spans="2:4" ht="15">
      <c r="B98" s="1" t="s">
        <v>5</v>
      </c>
      <c r="D98" s="12">
        <v>10</v>
      </c>
    </row>
    <row r="99" spans="2:4" ht="15">
      <c r="B99" s="1" t="s">
        <v>6</v>
      </c>
      <c r="D99" s="36">
        <v>0.47</v>
      </c>
    </row>
    <row r="101" ht="15">
      <c r="B101" s="1" t="s">
        <v>111</v>
      </c>
    </row>
    <row r="102" spans="2:4" ht="18" customHeight="1">
      <c r="B102" s="1" t="s">
        <v>7</v>
      </c>
      <c r="D102" s="39">
        <v>607788.19</v>
      </c>
    </row>
    <row r="103" spans="2:4" ht="18.75" customHeight="1">
      <c r="B103" s="1" t="s">
        <v>154</v>
      </c>
      <c r="D103" s="111">
        <f>SUM(D104:D109)</f>
        <v>305217.2</v>
      </c>
    </row>
    <row r="104" spans="2:4" ht="15">
      <c r="B104" s="72" t="s">
        <v>28</v>
      </c>
      <c r="C104" s="40"/>
      <c r="D104" s="112">
        <v>61084.06</v>
      </c>
    </row>
    <row r="105" spans="2:4" ht="15">
      <c r="B105" s="72" t="s">
        <v>151</v>
      </c>
      <c r="C105" s="40"/>
      <c r="D105" s="112">
        <v>68575.93</v>
      </c>
    </row>
    <row r="106" spans="2:4" ht="15">
      <c r="B106" s="72" t="s">
        <v>29</v>
      </c>
      <c r="C106" s="40"/>
      <c r="D106" s="112">
        <v>59990.7</v>
      </c>
    </row>
    <row r="107" spans="2:4" ht="15">
      <c r="B107" s="72" t="s">
        <v>153</v>
      </c>
      <c r="C107" s="40"/>
      <c r="D107" s="112">
        <v>36272.5</v>
      </c>
    </row>
    <row r="108" spans="2:4" ht="15">
      <c r="B108" s="72" t="s">
        <v>30</v>
      </c>
      <c r="C108" s="40"/>
      <c r="D108" s="112">
        <v>31905.36</v>
      </c>
    </row>
    <row r="109" spans="2:4" ht="15">
      <c r="B109" s="72" t="s">
        <v>152</v>
      </c>
      <c r="C109" s="40"/>
      <c r="D109" s="112">
        <v>47388.65</v>
      </c>
    </row>
    <row r="110" spans="2:4" ht="12" customHeight="1">
      <c r="B110" s="1"/>
      <c r="D110" s="15"/>
    </row>
    <row r="111" spans="2:4" ht="15">
      <c r="B111" s="1" t="s">
        <v>112</v>
      </c>
      <c r="D111" s="39">
        <f>SUM(D113:D120)</f>
        <v>589688.73</v>
      </c>
    </row>
    <row r="112" spans="2:4" ht="15">
      <c r="B112" t="s">
        <v>2</v>
      </c>
      <c r="D112" s="15"/>
    </row>
    <row r="113" spans="2:4" ht="15">
      <c r="B113" s="72" t="s">
        <v>8</v>
      </c>
      <c r="C113" s="40"/>
      <c r="D113" s="109">
        <v>224468.55</v>
      </c>
    </row>
    <row r="114" spans="2:4" ht="15">
      <c r="B114" s="72" t="s">
        <v>9</v>
      </c>
      <c r="C114" s="40"/>
      <c r="D114" s="109">
        <v>743.88</v>
      </c>
    </row>
    <row r="115" spans="2:4" ht="15">
      <c r="B115" s="72" t="s">
        <v>31</v>
      </c>
      <c r="C115" s="40"/>
      <c r="D115" s="110">
        <v>196610.98</v>
      </c>
    </row>
    <row r="116" spans="2:4" ht="15">
      <c r="B116" s="72" t="s">
        <v>101</v>
      </c>
      <c r="C116" s="40"/>
      <c r="D116" s="40">
        <v>77548.82</v>
      </c>
    </row>
    <row r="117" spans="2:4" ht="15">
      <c r="B117" s="72" t="s">
        <v>102</v>
      </c>
      <c r="C117" s="40"/>
      <c r="D117" s="40">
        <v>20901.37</v>
      </c>
    </row>
    <row r="118" spans="2:4" ht="15">
      <c r="B118" s="72" t="s">
        <v>103</v>
      </c>
      <c r="C118" s="40"/>
      <c r="D118" s="40">
        <v>3636.63</v>
      </c>
    </row>
    <row r="119" spans="2:4" ht="15">
      <c r="B119" s="72" t="s">
        <v>104</v>
      </c>
      <c r="C119" s="40"/>
      <c r="D119" s="40">
        <v>826</v>
      </c>
    </row>
    <row r="120" spans="2:4" ht="15">
      <c r="B120" s="72" t="s">
        <v>105</v>
      </c>
      <c r="C120" s="40"/>
      <c r="D120" s="40">
        <v>64952.5</v>
      </c>
    </row>
    <row r="121" ht="12" customHeight="1">
      <c r="B121" s="1"/>
    </row>
    <row r="122" ht="15">
      <c r="A122" s="21" t="s">
        <v>144</v>
      </c>
    </row>
    <row r="123" spans="1:2" ht="15">
      <c r="A123" s="9" t="s">
        <v>150</v>
      </c>
      <c r="B123" s="1" t="s">
        <v>145</v>
      </c>
    </row>
    <row r="124" spans="1:2" ht="15">
      <c r="A124" s="9" t="s">
        <v>150</v>
      </c>
      <c r="B124" s="1" t="s">
        <v>146</v>
      </c>
    </row>
    <row r="125" spans="1:2" ht="15">
      <c r="A125" s="9" t="s">
        <v>150</v>
      </c>
      <c r="B125" s="1" t="s">
        <v>147</v>
      </c>
    </row>
    <row r="126" spans="1:2" ht="15">
      <c r="A126" s="9" t="s">
        <v>150</v>
      </c>
      <c r="B126" s="1" t="s">
        <v>148</v>
      </c>
    </row>
    <row r="127" spans="1:2" ht="15">
      <c r="A127" s="9" t="s">
        <v>150</v>
      </c>
      <c r="B127" s="1" t="s">
        <v>149</v>
      </c>
    </row>
    <row r="128" spans="1:2" ht="15">
      <c r="A128" s="9"/>
      <c r="B128" s="1"/>
    </row>
    <row r="129" spans="2:4" ht="15">
      <c r="B129" s="1" t="s">
        <v>10</v>
      </c>
      <c r="D129" s="1" t="s">
        <v>11</v>
      </c>
    </row>
    <row r="131" spans="2:4" ht="15">
      <c r="B131" s="1" t="s">
        <v>12</v>
      </c>
      <c r="D131" s="1" t="s">
        <v>13</v>
      </c>
    </row>
    <row r="133" spans="2:4" ht="15">
      <c r="B133" s="1" t="s">
        <v>14</v>
      </c>
      <c r="D133" s="1" t="s">
        <v>15</v>
      </c>
    </row>
    <row r="135" spans="2:4" ht="14.25">
      <c r="B135" s="117" t="s">
        <v>23</v>
      </c>
      <c r="C135" s="117"/>
      <c r="D135" s="117" t="s">
        <v>41</v>
      </c>
    </row>
  </sheetData>
  <sheetProtection/>
  <mergeCells count="4">
    <mergeCell ref="B19:C19"/>
    <mergeCell ref="B22:C22"/>
    <mergeCell ref="B30:C30"/>
    <mergeCell ref="B25:C25"/>
  </mergeCells>
  <printOptions/>
  <pageMargins left="0.7874015748031497" right="0" top="0.7874015748031497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2015-02-17T04:13:03Z</cp:lastPrinted>
  <dcterms:created xsi:type="dcterms:W3CDTF">1996-10-08T23:32:33Z</dcterms:created>
  <dcterms:modified xsi:type="dcterms:W3CDTF">2015-03-05T05:05:02Z</dcterms:modified>
  <cp:category/>
  <cp:version/>
  <cp:contentType/>
  <cp:contentStatus/>
</cp:coreProperties>
</file>